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AF6967B4-019B-4169-B810-34D7A9E3466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ЖДАНОВСКАЯ 54" sheetId="1" r:id="rId1"/>
    <sheet name="СОДЕРЖАНИЕ ЖИЛЬЯ" sheetId="2" r:id="rId2"/>
    <sheet name="РЕМОНТ ЖИЛЬЯ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2" l="1"/>
  <c r="K17" i="1" l="1"/>
  <c r="I14" i="3" l="1"/>
  <c r="I7" i="3"/>
  <c r="I12" i="1"/>
  <c r="K12" i="1"/>
  <c r="I14" i="2" l="1"/>
  <c r="I7" i="2" l="1"/>
  <c r="K23" i="1" l="1"/>
  <c r="I23" i="1"/>
  <c r="M20" i="1"/>
  <c r="M21" i="1"/>
  <c r="M22" i="1"/>
  <c r="M16" i="1"/>
  <c r="M17" i="1" s="1"/>
  <c r="M23" i="1" l="1"/>
  <c r="G17" i="1"/>
  <c r="E17" i="1"/>
  <c r="G12" i="1"/>
  <c r="M28" i="1" s="1"/>
  <c r="E12" i="1"/>
  <c r="M11" i="1"/>
  <c r="M12" i="1" s="1"/>
  <c r="M27" i="1" s="1"/>
</calcChain>
</file>

<file path=xl/sharedStrings.xml><?xml version="1.0" encoding="utf-8"?>
<sst xmlns="http://schemas.openxmlformats.org/spreadsheetml/2006/main" count="90" uniqueCount="59">
  <si>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</si>
  <si>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</si>
  <si>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</si>
  <si>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</si>
  <si>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</si>
  <si>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</si>
  <si>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</si>
  <si>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</si>
  <si>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</si>
  <si>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</si>
  <si>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</si>
  <si>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</si>
  <si>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</si>
  <si>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</si>
  <si>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</si>
  <si>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</si>
  <si>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</si>
  <si>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</si>
  <si>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</si>
  <si>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</si>
  <si>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</si>
  <si>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</si>
  <si>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</si>
  <si>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</si>
  <si>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</si>
  <si>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</si>
  <si>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</si>
  <si>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</si>
  <si>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</si>
  <si>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</si>
  <si>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</si>
  <si>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</si>
  <si>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</si>
  <si>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</si>
  <si>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</si>
  <si>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ДЕКАБРЬ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</si>
  <si>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</si>
  <si>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</si>
  <si>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</si>
  <si>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</si>
  <si>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по статье "Ремонт общего имущества МКД"</t>
  </si>
  <si>
    <t>Ежемесячный обход и осмотр инженерных коммуникаций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</si>
  <si>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</si>
  <si>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</si>
  <si>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газовых сетей - 0,38 руб.</t>
  </si>
  <si>
    <t>Приказ ГЖИ № 2243-Л  от 30.11.21г.</t>
  </si>
  <si>
    <t>Должники на 01.12.2021г.</t>
  </si>
  <si>
    <t>Баланс дома на 01.12.2021г.</t>
  </si>
  <si>
    <t xml:space="preserve">Содержание газовых сетей </t>
  </si>
  <si>
    <t>за период с 01.12.2021г. по 31.12.2021г.</t>
  </si>
  <si>
    <t>Управляющая компания ООО "УК "ЮгДомКомфорт" с  01.12.2021 г.</t>
  </si>
  <si>
    <t>Лицевой счет МКД по адресу: г. Таганрог, ул.  Ждановская, д. 54</t>
  </si>
  <si>
    <t>Протокол №1 от 20 сентября 2021г.</t>
  </si>
  <si>
    <t>S жилых помещений - 312,20 м²</t>
  </si>
  <si>
    <t>Тариф -5,88 руб.</t>
  </si>
  <si>
    <t>Содержание общего имущества МКД -2,00 руб.</t>
  </si>
  <si>
    <t>Ремонт общего имущества МКД - 2,00 руб.</t>
  </si>
  <si>
    <t>Управление многоквартирным домом - 1,50 руб.</t>
  </si>
  <si>
    <t>на доме № 54 по ул. Ждановская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</si>
</sst>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/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4" fillId="0" borderId="0" xfId="2" applyFont="1"/>
    <xf numFmtId="0" fontId="25" fillId="0" borderId="0" xfId="2" applyNumberFormat="1" applyFont="1" applyBorder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3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0" fontId="7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3" fillId="0" borderId="4" xfId="0" applyNumberFormat="1" applyFont="1" applyBorder="1"/>
    <xf numFmtId="0" fontId="3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3" fillId="2" borderId="1" xfId="2" applyNumberFormat="1" applyFont="1" applyFill="1" applyBorder="1" applyAlignment="1">
      <alignment horizontal="center" vertical="center" wrapText="1"/>
    </xf>
    <xf numFmtId="0" fontId="23" fillId="2" borderId="2" xfId="2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2"/>
  <sheetViews>
    <sheetView tabSelected="1" showRuler="0" zoomScaleNormal="100" workbookViewId="0">
      <selection activeCell="P37" sqref="P37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49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x14ac:dyDescent="0.3">
      <c r="A2" s="41" t="s">
        <v>53</v>
      </c>
      <c r="B2" s="42"/>
      <c r="C2" s="42"/>
      <c r="D2" s="43"/>
      <c r="E2" s="41" t="s">
        <v>52</v>
      </c>
      <c r="F2" s="42"/>
      <c r="G2" s="42"/>
      <c r="H2" s="42"/>
      <c r="I2" s="43"/>
      <c r="J2" s="41" t="s">
        <v>45</v>
      </c>
      <c r="K2" s="42"/>
      <c r="L2" s="42"/>
      <c r="M2" s="43"/>
    </row>
    <row r="3" spans="1:13" x14ac:dyDescent="0.3">
      <c r="A3" s="41" t="s">
        <v>54</v>
      </c>
      <c r="B3" s="43"/>
      <c r="C3" s="41" t="s">
        <v>55</v>
      </c>
      <c r="D3" s="42"/>
      <c r="E3" s="42"/>
      <c r="F3" s="42"/>
      <c r="G3" s="42"/>
      <c r="H3" s="43"/>
      <c r="I3" s="41" t="s">
        <v>56</v>
      </c>
      <c r="J3" s="42"/>
      <c r="K3" s="42"/>
      <c r="L3" s="42"/>
      <c r="M3" s="43"/>
    </row>
    <row r="4" spans="1:13" x14ac:dyDescent="0.3">
      <c r="A4" s="41" t="s">
        <v>57</v>
      </c>
      <c r="B4" s="42"/>
      <c r="C4" s="42"/>
      <c r="D4" s="42"/>
      <c r="E4" s="42"/>
      <c r="F4" s="42"/>
      <c r="G4" s="43"/>
      <c r="H4" s="41" t="s">
        <v>44</v>
      </c>
      <c r="I4" s="42"/>
      <c r="J4" s="42"/>
      <c r="K4" s="42"/>
      <c r="L4" s="42"/>
      <c r="M4" s="43"/>
    </row>
    <row r="5" spans="1:13" x14ac:dyDescent="0.3">
      <c r="A5" s="41" t="s">
        <v>46</v>
      </c>
      <c r="B5" s="42"/>
      <c r="C5" s="42"/>
      <c r="D5" s="43"/>
      <c r="E5" s="44">
        <v>0</v>
      </c>
      <c r="F5" s="45"/>
      <c r="G5" s="41" t="s">
        <v>19</v>
      </c>
      <c r="H5" s="42"/>
      <c r="I5" s="42"/>
      <c r="J5" s="42"/>
      <c r="K5" s="43"/>
      <c r="L5" s="44">
        <v>2312.94</v>
      </c>
      <c r="M5" s="45"/>
    </row>
    <row r="6" spans="1:13" x14ac:dyDescent="0.3">
      <c r="A6" s="41" t="s">
        <v>47</v>
      </c>
      <c r="B6" s="42"/>
      <c r="C6" s="42"/>
      <c r="D6" s="43"/>
      <c r="E6" s="44">
        <v>0</v>
      </c>
      <c r="F6" s="45"/>
      <c r="G6" s="41" t="s">
        <v>17</v>
      </c>
      <c r="H6" s="42"/>
      <c r="I6" s="42"/>
      <c r="J6" s="42"/>
      <c r="K6" s="43"/>
      <c r="L6" s="41">
        <v>335.6</v>
      </c>
      <c r="M6" s="43"/>
    </row>
    <row r="7" spans="1:13" x14ac:dyDescent="0.3">
      <c r="A7" s="46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x14ac:dyDescent="0.3">
      <c r="A8" s="49" t="s">
        <v>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3" ht="14.25" customHeight="1" x14ac:dyDescent="0.3">
      <c r="A9" s="41" t="s">
        <v>42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4">
        <v>0</v>
      </c>
      <c r="M9" s="45"/>
    </row>
    <row r="10" spans="1:13" ht="54.75" customHeight="1" x14ac:dyDescent="0.3">
      <c r="A10" s="37" t="s">
        <v>2</v>
      </c>
      <c r="B10" s="37"/>
      <c r="C10" s="36" t="s">
        <v>7</v>
      </c>
      <c r="D10" s="37"/>
      <c r="E10" s="36" t="s">
        <v>3</v>
      </c>
      <c r="F10" s="37"/>
      <c r="G10" s="36" t="s">
        <v>4</v>
      </c>
      <c r="H10" s="36"/>
      <c r="I10" s="73" t="s">
        <v>5</v>
      </c>
      <c r="J10" s="73"/>
      <c r="K10" s="71" t="s">
        <v>6</v>
      </c>
      <c r="L10" s="72"/>
      <c r="M10" s="2" t="s">
        <v>9</v>
      </c>
    </row>
    <row r="11" spans="1:13" x14ac:dyDescent="0.3">
      <c r="A11" s="70" t="s">
        <v>8</v>
      </c>
      <c r="B11" s="70"/>
      <c r="C11" s="69">
        <v>0</v>
      </c>
      <c r="D11" s="70"/>
      <c r="E11" s="69">
        <v>624.4</v>
      </c>
      <c r="F11" s="69"/>
      <c r="G11" s="69">
        <v>90.6</v>
      </c>
      <c r="H11" s="69"/>
      <c r="I11" s="70">
        <v>617.98</v>
      </c>
      <c r="J11" s="70"/>
      <c r="K11" s="69">
        <f>G11-I11</f>
        <v>-527.38</v>
      </c>
      <c r="L11" s="70"/>
      <c r="M11" s="3">
        <f>C11+E11-G11</f>
        <v>533.79999999999995</v>
      </c>
    </row>
    <row r="12" spans="1:13" x14ac:dyDescent="0.3">
      <c r="A12" s="75" t="s">
        <v>10</v>
      </c>
      <c r="B12" s="75"/>
      <c r="C12" s="76"/>
      <c r="D12" s="77"/>
      <c r="E12" s="74">
        <f>SUM(E11:E11)</f>
        <v>624.4</v>
      </c>
      <c r="F12" s="75"/>
      <c r="G12" s="74">
        <f>SUM(G11:G11)</f>
        <v>90.6</v>
      </c>
      <c r="H12" s="74"/>
      <c r="I12" s="74">
        <f>SUM(I11:I11)</f>
        <v>617.98</v>
      </c>
      <c r="J12" s="74"/>
      <c r="K12" s="74">
        <f>K11</f>
        <v>-527.38</v>
      </c>
      <c r="L12" s="75"/>
      <c r="M12" s="4">
        <f>M11</f>
        <v>533.79999999999995</v>
      </c>
    </row>
    <row r="13" spans="1:13" x14ac:dyDescent="0.3">
      <c r="A13" s="49" t="s">
        <v>11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13" x14ac:dyDescent="0.3">
      <c r="A14" s="41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4">
        <v>0</v>
      </c>
      <c r="M14" s="45"/>
    </row>
    <row r="15" spans="1:13" ht="53.25" customHeight="1" x14ac:dyDescent="0.3">
      <c r="A15" s="37" t="s">
        <v>2</v>
      </c>
      <c r="B15" s="37"/>
      <c r="C15" s="36" t="s">
        <v>7</v>
      </c>
      <c r="D15" s="37"/>
      <c r="E15" s="36" t="s">
        <v>3</v>
      </c>
      <c r="F15" s="37"/>
      <c r="G15" s="36" t="s">
        <v>4</v>
      </c>
      <c r="H15" s="36"/>
      <c r="I15" s="73" t="s">
        <v>5</v>
      </c>
      <c r="J15" s="73"/>
      <c r="K15" s="71" t="s">
        <v>6</v>
      </c>
      <c r="L15" s="72"/>
      <c r="M15" s="2" t="s">
        <v>9</v>
      </c>
    </row>
    <row r="16" spans="1:13" x14ac:dyDescent="0.3">
      <c r="A16" s="70" t="s">
        <v>8</v>
      </c>
      <c r="B16" s="70"/>
      <c r="C16" s="69">
        <v>0</v>
      </c>
      <c r="D16" s="70"/>
      <c r="E16" s="69">
        <v>624.4</v>
      </c>
      <c r="F16" s="69"/>
      <c r="G16" s="69">
        <v>90.6</v>
      </c>
      <c r="H16" s="69"/>
      <c r="I16" s="69">
        <v>0</v>
      </c>
      <c r="J16" s="69"/>
      <c r="K16" s="69">
        <v>90.6</v>
      </c>
      <c r="L16" s="70"/>
      <c r="M16" s="3">
        <f>C16+E16-G16</f>
        <v>533.79999999999995</v>
      </c>
    </row>
    <row r="17" spans="1:13" x14ac:dyDescent="0.3">
      <c r="A17" s="75" t="s">
        <v>10</v>
      </c>
      <c r="B17" s="75"/>
      <c r="C17" s="76"/>
      <c r="D17" s="77"/>
      <c r="E17" s="74">
        <f>SUM(E16:E16)</f>
        <v>624.4</v>
      </c>
      <c r="F17" s="75"/>
      <c r="G17" s="74">
        <f>SUM(G16:G16)</f>
        <v>90.6</v>
      </c>
      <c r="H17" s="74"/>
      <c r="I17" s="74">
        <v>0</v>
      </c>
      <c r="J17" s="74"/>
      <c r="K17" s="74">
        <f>SUM(K16:K16)</f>
        <v>90.6</v>
      </c>
      <c r="L17" s="74"/>
      <c r="M17" s="4">
        <f>M16</f>
        <v>533.79999999999995</v>
      </c>
    </row>
    <row r="18" spans="1:13" x14ac:dyDescent="0.3">
      <c r="A18" s="80" t="s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46.5" customHeight="1" x14ac:dyDescent="0.3">
      <c r="A19" s="46" t="s">
        <v>13</v>
      </c>
      <c r="B19" s="47"/>
      <c r="C19" s="47"/>
      <c r="D19" s="48"/>
      <c r="E19" s="81" t="s">
        <v>7</v>
      </c>
      <c r="F19" s="82"/>
      <c r="G19" s="82"/>
      <c r="H19" s="83"/>
      <c r="I19" s="36" t="s">
        <v>3</v>
      </c>
      <c r="J19" s="37"/>
      <c r="K19" s="36" t="s">
        <v>4</v>
      </c>
      <c r="L19" s="36"/>
      <c r="M19" s="2" t="s">
        <v>9</v>
      </c>
    </row>
    <row r="20" spans="1:13" ht="17.25" customHeight="1" x14ac:dyDescent="0.3">
      <c r="A20" s="57" t="s">
        <v>14</v>
      </c>
      <c r="B20" s="58"/>
      <c r="C20" s="58"/>
      <c r="D20" s="59"/>
      <c r="E20" s="84">
        <v>0</v>
      </c>
      <c r="F20" s="85"/>
      <c r="G20" s="85"/>
      <c r="H20" s="86"/>
      <c r="I20" s="65">
        <v>36.479999999999997</v>
      </c>
      <c r="J20" s="66"/>
      <c r="K20" s="53">
        <v>5.29</v>
      </c>
      <c r="L20" s="54"/>
      <c r="M20" s="5">
        <f>I20-K20</f>
        <v>31.189999999999998</v>
      </c>
    </row>
    <row r="21" spans="1:13" x14ac:dyDescent="0.3">
      <c r="A21" s="41" t="s">
        <v>15</v>
      </c>
      <c r="B21" s="42"/>
      <c r="C21" s="42"/>
      <c r="D21" s="43"/>
      <c r="E21" s="44">
        <v>0</v>
      </c>
      <c r="F21" s="87"/>
      <c r="G21" s="87"/>
      <c r="H21" s="45"/>
      <c r="I21" s="41">
        <v>16.46</v>
      </c>
      <c r="J21" s="43"/>
      <c r="K21" s="41">
        <v>2.39</v>
      </c>
      <c r="L21" s="43"/>
      <c r="M21" s="5">
        <f t="shared" ref="M21:M22" si="0">I21-K21</f>
        <v>14.07</v>
      </c>
    </row>
    <row r="22" spans="1:13" x14ac:dyDescent="0.3">
      <c r="A22" s="41" t="s">
        <v>16</v>
      </c>
      <c r="B22" s="42"/>
      <c r="C22" s="42"/>
      <c r="D22" s="43"/>
      <c r="E22" s="44">
        <v>0</v>
      </c>
      <c r="F22" s="87"/>
      <c r="G22" s="87"/>
      <c r="H22" s="45"/>
      <c r="I22" s="41">
        <v>424.26</v>
      </c>
      <c r="J22" s="43"/>
      <c r="K22" s="41">
        <v>61.56</v>
      </c>
      <c r="L22" s="43"/>
      <c r="M22" s="5">
        <f t="shared" si="0"/>
        <v>362.7</v>
      </c>
    </row>
    <row r="23" spans="1:13" x14ac:dyDescent="0.3">
      <c r="A23" s="60"/>
      <c r="B23" s="61"/>
      <c r="C23" s="61"/>
      <c r="D23" s="56"/>
      <c r="E23" s="55"/>
      <c r="F23" s="88"/>
      <c r="G23" s="88"/>
      <c r="H23" s="89"/>
      <c r="I23" s="55">
        <f>SUM(I20:I22)</f>
        <v>477.2</v>
      </c>
      <c r="J23" s="56"/>
      <c r="K23" s="60">
        <f>SUM(K20:K22)</f>
        <v>69.240000000000009</v>
      </c>
      <c r="L23" s="56"/>
      <c r="M23" s="4">
        <f>SUM(M20:M22)</f>
        <v>407.96</v>
      </c>
    </row>
    <row r="24" spans="1:13" x14ac:dyDescent="0.3">
      <c r="A24" s="52" t="s">
        <v>18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6">
        <v>400.35</v>
      </c>
    </row>
    <row r="25" spans="1:13" x14ac:dyDescent="0.3">
      <c r="A25" s="62" t="s">
        <v>48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35">
        <v>101.43</v>
      </c>
    </row>
    <row r="26" spans="1:13" x14ac:dyDescent="0.3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 ht="15.6" x14ac:dyDescent="0.3">
      <c r="A27" s="52" t="s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7">
        <f>M12+M17+M23+M24+M25</f>
        <v>1977.34</v>
      </c>
    </row>
    <row r="28" spans="1:13" x14ac:dyDescent="0.3">
      <c r="A28" s="52" t="s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34">
        <f>G12-I12+K17</f>
        <v>-436.78</v>
      </c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78"/>
      <c r="B31" s="78"/>
      <c r="C31" s="78"/>
      <c r="D31" s="78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78"/>
      <c r="B32" s="78"/>
      <c r="C32" s="78"/>
      <c r="D32" s="78"/>
      <c r="K32" s="79"/>
      <c r="L32" s="79"/>
      <c r="M32" s="79"/>
    </row>
  </sheetData>
  <mergeCells count="89">
    <mergeCell ref="E19:H19"/>
    <mergeCell ref="E20:H20"/>
    <mergeCell ref="E21:H21"/>
    <mergeCell ref="E22:H22"/>
    <mergeCell ref="E23:H23"/>
    <mergeCell ref="K16:L16"/>
    <mergeCell ref="A31:D31"/>
    <mergeCell ref="A32:D32"/>
    <mergeCell ref="K32:M32"/>
    <mergeCell ref="K17:L17"/>
    <mergeCell ref="A18:M18"/>
    <mergeCell ref="A17:B17"/>
    <mergeCell ref="C17:D17"/>
    <mergeCell ref="E17:F17"/>
    <mergeCell ref="G17:H17"/>
    <mergeCell ref="I17:J17"/>
    <mergeCell ref="K19:L19"/>
    <mergeCell ref="K21:L21"/>
    <mergeCell ref="K22:L22"/>
    <mergeCell ref="K23:L23"/>
    <mergeCell ref="A19:D19"/>
    <mergeCell ref="A16:B16"/>
    <mergeCell ref="C16:D16"/>
    <mergeCell ref="E16:F16"/>
    <mergeCell ref="G16:H16"/>
    <mergeCell ref="I16:J16"/>
    <mergeCell ref="K12:L12"/>
    <mergeCell ref="A13:M13"/>
    <mergeCell ref="A14:K14"/>
    <mergeCell ref="L14:M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K11:L11"/>
    <mergeCell ref="A11:B11"/>
    <mergeCell ref="C11:D11"/>
    <mergeCell ref="E11:F11"/>
    <mergeCell ref="I10:J10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L9:M9"/>
    <mergeCell ref="A9:K9"/>
    <mergeCell ref="A6:D6"/>
    <mergeCell ref="E6:F6"/>
    <mergeCell ref="G6:K6"/>
    <mergeCell ref="A27:L27"/>
    <mergeCell ref="A28:L28"/>
    <mergeCell ref="K20:L20"/>
    <mergeCell ref="A24:L24"/>
    <mergeCell ref="I21:J21"/>
    <mergeCell ref="I22:J22"/>
    <mergeCell ref="I23:J23"/>
    <mergeCell ref="A20:D20"/>
    <mergeCell ref="A21:D21"/>
    <mergeCell ref="A22:D22"/>
    <mergeCell ref="A23:D23"/>
    <mergeCell ref="A25:L25"/>
    <mergeCell ref="I20:J20"/>
    <mergeCell ref="I19:J19"/>
    <mergeCell ref="A26:M26"/>
    <mergeCell ref="A5:D5"/>
    <mergeCell ref="E5:F5"/>
    <mergeCell ref="G5:K5"/>
    <mergeCell ref="A10:B10"/>
    <mergeCell ref="C10:D10"/>
    <mergeCell ref="E10:F10"/>
    <mergeCell ref="G10:H10"/>
    <mergeCell ref="L5:M5"/>
    <mergeCell ref="L6:M6"/>
    <mergeCell ref="A7:M7"/>
    <mergeCell ref="A8:M8"/>
    <mergeCell ref="G11:H11"/>
    <mergeCell ref="I11:J11"/>
    <mergeCell ref="K10:L10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0"/>
  <sheetViews>
    <sheetView zoomScaleNormal="100" workbookViewId="0">
      <selection activeCell="L21" sqref="L21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22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29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58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49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50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23</v>
      </c>
      <c r="I7" s="19">
        <f ca="1">TODAY()</f>
        <v>44649</v>
      </c>
    </row>
    <row r="8" spans="2:10" ht="12.75" customHeight="1" x14ac:dyDescent="0.3">
      <c r="B8" s="99" t="s">
        <v>24</v>
      </c>
      <c r="C8" s="92" t="s">
        <v>31</v>
      </c>
      <c r="D8" s="97" t="s">
        <v>25</v>
      </c>
      <c r="E8" s="94"/>
      <c r="F8" s="92" t="s">
        <v>26</v>
      </c>
      <c r="G8" s="92" t="s">
        <v>27</v>
      </c>
      <c r="H8" s="92" t="s">
        <v>28</v>
      </c>
      <c r="I8" s="94" t="s">
        <v>30</v>
      </c>
    </row>
    <row r="9" spans="2:10" ht="24" customHeight="1" x14ac:dyDescent="0.3">
      <c r="B9" s="100"/>
      <c r="C9" s="93"/>
      <c r="D9" s="98"/>
      <c r="E9" s="95"/>
      <c r="F9" s="101"/>
      <c r="G9" s="101"/>
      <c r="H9" s="93"/>
      <c r="I9" s="95"/>
    </row>
    <row r="10" spans="2:10" x14ac:dyDescent="0.3">
      <c r="B10" s="102" t="s">
        <v>35</v>
      </c>
      <c r="C10" s="103"/>
      <c r="D10" s="103"/>
      <c r="E10" s="103"/>
      <c r="F10" s="103"/>
      <c r="G10" s="103"/>
      <c r="H10" s="103"/>
      <c r="I10" s="104"/>
    </row>
    <row r="11" spans="2:10" ht="26.4" x14ac:dyDescent="0.3">
      <c r="B11" s="20">
        <v>1</v>
      </c>
      <c r="C11" s="21"/>
      <c r="D11" s="90" t="s">
        <v>34</v>
      </c>
      <c r="E11" s="91"/>
      <c r="F11" s="25" t="s">
        <v>32</v>
      </c>
      <c r="G11" s="26" t="s">
        <v>33</v>
      </c>
      <c r="H11" s="26">
        <v>312.2</v>
      </c>
      <c r="I11" s="27">
        <f>H11*1.7</f>
        <v>530.74</v>
      </c>
    </row>
    <row r="12" spans="2:10" ht="26.4" x14ac:dyDescent="0.3">
      <c r="B12" s="20">
        <v>2</v>
      </c>
      <c r="C12" s="21"/>
      <c r="D12" s="90" t="s">
        <v>34</v>
      </c>
      <c r="E12" s="91"/>
      <c r="F12" s="25" t="s">
        <v>38</v>
      </c>
      <c r="G12" s="26" t="s">
        <v>37</v>
      </c>
      <c r="H12" s="26">
        <v>1</v>
      </c>
      <c r="I12" s="27">
        <v>56.02</v>
      </c>
    </row>
    <row r="13" spans="2:10" ht="30.75" customHeight="1" x14ac:dyDescent="0.3">
      <c r="B13" s="20">
        <v>3</v>
      </c>
      <c r="C13" s="21"/>
      <c r="D13" s="90" t="s">
        <v>34</v>
      </c>
      <c r="E13" s="91"/>
      <c r="F13" s="25" t="s">
        <v>41</v>
      </c>
      <c r="G13" s="26" t="s">
        <v>37</v>
      </c>
      <c r="H13" s="26">
        <v>1</v>
      </c>
      <c r="I13" s="27">
        <v>31.22</v>
      </c>
    </row>
    <row r="14" spans="2:10" x14ac:dyDescent="0.3">
      <c r="B14" s="105" t="s">
        <v>36</v>
      </c>
      <c r="C14" s="106"/>
      <c r="D14" s="106"/>
      <c r="E14" s="106"/>
      <c r="F14" s="106"/>
      <c r="G14" s="106"/>
      <c r="H14" s="107"/>
      <c r="I14" s="32">
        <f>SUM(I11:I13)</f>
        <v>617.98</v>
      </c>
    </row>
    <row r="15" spans="2:10" ht="15.6" x14ac:dyDescent="0.3">
      <c r="B15" s="108" t="s">
        <v>39</v>
      </c>
      <c r="C15" s="109"/>
      <c r="D15" s="109"/>
      <c r="E15" s="109"/>
      <c r="F15" s="109"/>
      <c r="G15" s="109"/>
      <c r="H15" s="110"/>
      <c r="I15" s="33">
        <v>617.98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6"/>
      <c r="C18" s="96"/>
      <c r="D18" s="96"/>
      <c r="E18" s="96"/>
      <c r="F18" s="96"/>
      <c r="G18" s="96"/>
      <c r="H18" s="96"/>
      <c r="I18" s="96"/>
    </row>
    <row r="19" spans="2:9" ht="14.4" x14ac:dyDescent="0.3">
      <c r="B19" s="78"/>
      <c r="C19" s="78"/>
      <c r="D19" s="78"/>
      <c r="E19" s="78"/>
    </row>
    <row r="20" spans="2:9" ht="14.4" x14ac:dyDescent="0.3">
      <c r="B20" s="79"/>
      <c r="C20" s="79"/>
      <c r="D20" s="79"/>
      <c r="E20" s="79"/>
      <c r="G20" s="79"/>
      <c r="H20" s="79"/>
      <c r="I20" s="79"/>
    </row>
  </sheetData>
  <mergeCells count="17">
    <mergeCell ref="D11:E11"/>
    <mergeCell ref="D12:E12"/>
    <mergeCell ref="B19:E19"/>
    <mergeCell ref="B20:E20"/>
    <mergeCell ref="G20:I20"/>
    <mergeCell ref="H8:H9"/>
    <mergeCell ref="I8:I9"/>
    <mergeCell ref="B18:I18"/>
    <mergeCell ref="D8:E9"/>
    <mergeCell ref="B8:B9"/>
    <mergeCell ref="C8:C9"/>
    <mergeCell ref="F8:F9"/>
    <mergeCell ref="G8:G9"/>
    <mergeCell ref="B10:I10"/>
    <mergeCell ref="B14:H14"/>
    <mergeCell ref="B15:H15"/>
    <mergeCell ref="D13:E1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0"/>
  <sheetViews>
    <sheetView zoomScaleNormal="100" workbookViewId="0">
      <selection activeCell="B19" sqref="B19:I23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22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40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58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49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50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23</v>
      </c>
      <c r="I7" s="19">
        <f ca="1">TODAY()</f>
        <v>44649</v>
      </c>
    </row>
    <row r="8" spans="2:10" ht="12.75" customHeight="1" x14ac:dyDescent="0.3">
      <c r="B8" s="99" t="s">
        <v>24</v>
      </c>
      <c r="C8" s="92" t="s">
        <v>31</v>
      </c>
      <c r="D8" s="97" t="s">
        <v>25</v>
      </c>
      <c r="E8" s="94"/>
      <c r="F8" s="92" t="s">
        <v>26</v>
      </c>
      <c r="G8" s="92" t="s">
        <v>27</v>
      </c>
      <c r="H8" s="92" t="s">
        <v>28</v>
      </c>
      <c r="I8" s="94" t="s">
        <v>30</v>
      </c>
    </row>
    <row r="9" spans="2:10" ht="24" customHeight="1" x14ac:dyDescent="0.3">
      <c r="B9" s="100"/>
      <c r="C9" s="93"/>
      <c r="D9" s="98"/>
      <c r="E9" s="95"/>
      <c r="F9" s="101"/>
      <c r="G9" s="101"/>
      <c r="H9" s="93"/>
      <c r="I9" s="95"/>
    </row>
    <row r="10" spans="2:10" x14ac:dyDescent="0.3">
      <c r="B10" s="102" t="s">
        <v>35</v>
      </c>
      <c r="C10" s="103"/>
      <c r="D10" s="103"/>
      <c r="E10" s="103"/>
      <c r="F10" s="103"/>
      <c r="G10" s="103"/>
      <c r="H10" s="103"/>
      <c r="I10" s="104"/>
    </row>
    <row r="11" spans="2:10" x14ac:dyDescent="0.3">
      <c r="B11" s="20">
        <v>1</v>
      </c>
      <c r="C11" s="21"/>
      <c r="D11" s="90"/>
      <c r="E11" s="91"/>
      <c r="F11" s="25"/>
      <c r="G11" s="26"/>
      <c r="H11" s="26"/>
      <c r="I11" s="27"/>
    </row>
    <row r="12" spans="2:10" x14ac:dyDescent="0.3">
      <c r="B12" s="20">
        <v>2</v>
      </c>
      <c r="C12" s="21"/>
      <c r="D12" s="90"/>
      <c r="E12" s="91"/>
      <c r="F12" s="25"/>
      <c r="G12" s="26"/>
      <c r="H12" s="26"/>
      <c r="I12" s="27"/>
    </row>
    <row r="13" spans="2:10" x14ac:dyDescent="0.3">
      <c r="B13" s="20">
        <v>3</v>
      </c>
      <c r="C13" s="26"/>
      <c r="D13" s="90"/>
      <c r="E13" s="91"/>
      <c r="F13" s="25"/>
      <c r="G13" s="26"/>
      <c r="H13" s="26"/>
      <c r="I13" s="27"/>
    </row>
    <row r="14" spans="2:10" x14ac:dyDescent="0.3">
      <c r="B14" s="105" t="s">
        <v>36</v>
      </c>
      <c r="C14" s="106"/>
      <c r="D14" s="106"/>
      <c r="E14" s="106"/>
      <c r="F14" s="106"/>
      <c r="G14" s="106"/>
      <c r="H14" s="107"/>
      <c r="I14" s="32">
        <f>SUM(I11:I13)</f>
        <v>0</v>
      </c>
    </row>
    <row r="15" spans="2:10" ht="15.6" x14ac:dyDescent="0.3">
      <c r="B15" s="108" t="s">
        <v>39</v>
      </c>
      <c r="C15" s="109"/>
      <c r="D15" s="109"/>
      <c r="E15" s="109"/>
      <c r="F15" s="109"/>
      <c r="G15" s="109"/>
      <c r="H15" s="110"/>
      <c r="I15" s="33">
        <v>0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6"/>
      <c r="C18" s="96"/>
      <c r="D18" s="96"/>
      <c r="E18" s="96"/>
      <c r="F18" s="96"/>
      <c r="G18" s="96"/>
      <c r="H18" s="96"/>
      <c r="I18" s="96"/>
    </row>
    <row r="19" spans="2:9" ht="14.4" x14ac:dyDescent="0.3">
      <c r="B19" s="78"/>
      <c r="C19" s="78"/>
      <c r="D19" s="78"/>
      <c r="E19" s="78"/>
    </row>
    <row r="20" spans="2:9" ht="14.4" x14ac:dyDescent="0.3">
      <c r="B20" s="79"/>
      <c r="C20" s="79"/>
      <c r="D20" s="79"/>
      <c r="E20" s="79"/>
      <c r="G20" s="79"/>
      <c r="H20" s="79"/>
      <c r="I20" s="79"/>
    </row>
  </sheetData>
  <mergeCells count="17">
    <mergeCell ref="D13:E13"/>
    <mergeCell ref="B14:H14"/>
    <mergeCell ref="B19:E19"/>
    <mergeCell ref="B20:E20"/>
    <mergeCell ref="G20:I20"/>
    <mergeCell ref="B8:B9"/>
    <mergeCell ref="C8:C9"/>
    <mergeCell ref="D8:E9"/>
    <mergeCell ref="F8:F9"/>
    <mergeCell ref="G8:G9"/>
    <mergeCell ref="H8:H9"/>
    <mergeCell ref="I8:I9"/>
    <mergeCell ref="B18:I18"/>
    <mergeCell ref="B15:H15"/>
    <mergeCell ref="B10:I10"/>
    <mergeCell ref="D11:E11"/>
    <mergeCell ref="D12:E12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ЖДАНОВСКАЯ 54</vt:lpstr>
      <vt:lpstr>СОДЕРЖАНИЕ ЖИЛЬЯ</vt:lpstr>
      <vt:lpstr>РЕМОНТ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2022-03-29T19:05:52Z</dcterms:modified>
</cp:coreProperties>
</file>