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AD6B2708-2052-476A-8F41-A6BCE45EF89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ОТЧЕТ Шаумяна д. 17" sheetId="1" r:id="rId1"/>
    <sheet name="СОДЕРЖАНИЕ ЖИЛЬЯ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K12" i="1" l="1"/>
  <c r="I13" i="1" l="1"/>
  <c r="K13" i="1"/>
  <c r="I16" i="2" l="1"/>
  <c r="I7" i="2" l="1"/>
  <c r="K19" i="1" l="1"/>
  <c r="I19" i="1"/>
  <c r="M16" i="1"/>
  <c r="M17" i="1"/>
  <c r="M18" i="1"/>
  <c r="M19" i="1" l="1"/>
  <c r="G13" i="1"/>
  <c r="M26" i="1" s="1"/>
  <c r="E13" i="1"/>
  <c r="M12" i="1"/>
  <c r="M13" i="1" s="1"/>
  <c r="M25" i="1" s="1"/>
</calcChain>
</file>

<file path=xl/sharedStrings.xml><?xml version="1.0" encoding="utf-8"?>
<sst xmlns="http://schemas.openxmlformats.org/spreadsheetml/2006/main" count="72" uniqueCount="63">
  <si>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</si>
  <si>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</si>
  <si>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</si>
  <si>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</si>
  <si>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</si>
  <si>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</si>
  <si>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</si>
  <si>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</si>
  <si>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</si>
  <si>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</si>
  <si>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</si>
  <si>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</si>
  <si>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</si>
  <si>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</si>
  <si>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</si>
  <si>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</si>
  <si>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</si>
  <si>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</si>
  <si>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Вознаграждение председателю Совета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</si>
  <si>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</si>
  <si>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</si>
  <si>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</si>
  <si>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</si>
  <si>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</si>
  <si>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</si>
  <si>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</si>
  <si>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</si>
  <si>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</si>
  <si>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</si>
  <si>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</si>
  <si>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</si>
  <si>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 xml:space="preserve">Аварийно-ремонтное обслуживание </t>
  </si>
  <si>
    <t>МКД</t>
  </si>
  <si>
    <t>ДЕКАБРЬ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</si>
  <si>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</si>
  <si>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</si>
  <si>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</si>
  <si>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</si>
  <si>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Ежемесячный обход и осмотр инженерных коммуникаций</t>
  </si>
  <si>
    <t>Должники на 01.12.2021г.</t>
  </si>
  <si>
    <t>Баланс дома на 01.12.2021г.</t>
  </si>
  <si>
    <t>за период с 01.12.2021г. по 31.12.2021г.</t>
  </si>
  <si>
    <t>Управляющая компания ООО "УК "ЮгДомКомфорт" с  01.12.2021 г.</t>
  </si>
  <si>
    <t>Тариф -18,10 руб.</t>
  </si>
  <si>
    <t xml:space="preserve">Остаток по статье "Содержание и ремонт общего имущества МКД" на начало периода </t>
  </si>
  <si>
    <t>Уборка придомовой территории</t>
  </si>
  <si>
    <t>шт</t>
  </si>
  <si>
    <t>по статье "Содержание и ремонт общего имущества МКД"</t>
  </si>
  <si>
    <t>S жилых помещений - 1485,00 м²</t>
  </si>
  <si>
    <t>Протокол №1 от 12 июня 2021г.</t>
  </si>
  <si>
    <t>Содержание и ремонт общего имущества МКД -10,61 руб.</t>
  </si>
  <si>
    <t>Управление многоквартирным домом - 2,24 руб.</t>
  </si>
  <si>
    <t xml:space="preserve">Вознаграждение председателю МКД -3,00 руб. </t>
  </si>
  <si>
    <t>Уборка придомовой территории - 2,13 руб.</t>
  </si>
  <si>
    <t>Лицевой счет МКД по адресу: г. Таганрог, ул.  Шаумяна , д.17</t>
  </si>
  <si>
    <t>Приказ ГЖИ № 2134-Л  от 11.11.21г.</t>
  </si>
  <si>
    <t>Содержание газового оборудования - 0,38 руб.</t>
  </si>
  <si>
    <t>Содержание газового оборудования</t>
  </si>
  <si>
    <t>на доме № 17 по ул. Шаумяна</t>
  </si>
  <si>
    <t>м2</t>
  </si>
  <si>
    <t>Канцтовары для Совета дома</t>
  </si>
  <si>
    <t>кв. 15,18,21,22</t>
  </si>
  <si>
    <t>Обследование и ремонт системы 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</si>
</sst>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3" fillId="0" borderId="0" xfId="2" applyFont="1"/>
    <xf numFmtId="0" fontId="24" fillId="0" borderId="0" xfId="2" applyNumberFormat="1" applyFont="1" applyBorder="1" applyAlignment="1">
      <alignment horizontal="left" vertical="center" wrapText="1"/>
    </xf>
    <xf numFmtId="0" fontId="24" fillId="0" borderId="0" xfId="2" applyFont="1"/>
    <xf numFmtId="0" fontId="25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2" fillId="2" borderId="4" xfId="2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2" fontId="7" fillId="0" borderId="3" xfId="0" applyNumberFormat="1" applyFont="1" applyBorder="1"/>
    <xf numFmtId="1" fontId="21" fillId="0" borderId="4" xfId="0" applyNumberFormat="1" applyFont="1" applyFill="1" applyBorder="1" applyAlignment="1"/>
    <xf numFmtId="2" fontId="3" fillId="0" borderId="3" xfId="0" applyNumberFormat="1" applyFont="1" applyFill="1" applyBorder="1"/>
    <xf numFmtId="2" fontId="21" fillId="0" borderId="4" xfId="2" applyNumberFormat="1" applyFont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0" borderId="4" xfId="0" applyNumberFormat="1" applyFont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4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22" fillId="2" borderId="1" xfId="2" applyNumberFormat="1" applyFont="1" applyFill="1" applyBorder="1" applyAlignment="1">
      <alignment horizontal="center" vertical="center" wrapText="1"/>
    </xf>
    <xf numFmtId="0" fontId="22" fillId="2" borderId="2" xfId="2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0"/>
  <sheetViews>
    <sheetView tabSelected="1" showRuler="0" zoomScaleNormal="100" workbookViewId="0">
      <selection activeCell="P35" sqref="P35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59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x14ac:dyDescent="0.3">
      <c r="A2" s="51" t="s">
        <v>48</v>
      </c>
      <c r="B2" s="52"/>
      <c r="C2" s="52"/>
      <c r="D2" s="53"/>
      <c r="E2" s="51" t="s">
        <v>49</v>
      </c>
      <c r="F2" s="52"/>
      <c r="G2" s="52"/>
      <c r="H2" s="52"/>
      <c r="I2" s="53"/>
      <c r="J2" s="51" t="s">
        <v>55</v>
      </c>
      <c r="K2" s="52"/>
      <c r="L2" s="52"/>
      <c r="M2" s="53"/>
    </row>
    <row r="3" spans="1:13" x14ac:dyDescent="0.3">
      <c r="A3" s="51" t="s">
        <v>43</v>
      </c>
      <c r="B3" s="53"/>
      <c r="C3" s="51" t="s">
        <v>50</v>
      </c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 x14ac:dyDescent="0.3">
      <c r="A4" s="51" t="s">
        <v>51</v>
      </c>
      <c r="B4" s="52"/>
      <c r="C4" s="52"/>
      <c r="D4" s="52"/>
      <c r="E4" s="52"/>
      <c r="F4" s="52"/>
      <c r="G4" s="53"/>
      <c r="H4" s="51" t="s">
        <v>52</v>
      </c>
      <c r="I4" s="52"/>
      <c r="J4" s="52"/>
      <c r="K4" s="52"/>
      <c r="L4" s="52"/>
      <c r="M4" s="53"/>
    </row>
    <row r="5" spans="1:13" x14ac:dyDescent="0.3">
      <c r="A5" s="51" t="s">
        <v>53</v>
      </c>
      <c r="B5" s="52"/>
      <c r="C5" s="52"/>
      <c r="D5" s="52"/>
      <c r="E5" s="52"/>
      <c r="F5" s="52"/>
      <c r="G5" s="52"/>
      <c r="H5" s="52" t="s">
        <v>56</v>
      </c>
      <c r="I5" s="52"/>
      <c r="J5" s="52"/>
      <c r="K5" s="52"/>
      <c r="L5" s="52"/>
      <c r="M5" s="53"/>
    </row>
    <row r="6" spans="1:13" x14ac:dyDescent="0.3">
      <c r="A6" s="51" t="s">
        <v>39</v>
      </c>
      <c r="B6" s="52"/>
      <c r="C6" s="52"/>
      <c r="D6" s="53"/>
      <c r="E6" s="54">
        <v>0</v>
      </c>
      <c r="F6" s="55"/>
      <c r="G6" s="51" t="s">
        <v>19</v>
      </c>
      <c r="H6" s="52"/>
      <c r="I6" s="52"/>
      <c r="J6" s="52"/>
      <c r="K6" s="53"/>
      <c r="L6" s="54">
        <v>29384.19</v>
      </c>
      <c r="M6" s="55"/>
    </row>
    <row r="7" spans="1:13" x14ac:dyDescent="0.3">
      <c r="A7" s="51" t="s">
        <v>40</v>
      </c>
      <c r="B7" s="52"/>
      <c r="C7" s="52"/>
      <c r="D7" s="53"/>
      <c r="E7" s="54">
        <v>0</v>
      </c>
      <c r="F7" s="55"/>
      <c r="G7" s="51" t="s">
        <v>16</v>
      </c>
      <c r="H7" s="52"/>
      <c r="I7" s="52"/>
      <c r="J7" s="52"/>
      <c r="K7" s="53"/>
      <c r="L7" s="51">
        <v>5849.29</v>
      </c>
      <c r="M7" s="53"/>
    </row>
    <row r="8" spans="1:13" x14ac:dyDescent="0.3">
      <c r="A8" s="56" t="s">
        <v>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3" x14ac:dyDescent="0.3">
      <c r="A9" s="59" t="s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4.25" customHeight="1" x14ac:dyDescent="0.3">
      <c r="A10" s="51" t="s">
        <v>44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4">
        <v>0</v>
      </c>
      <c r="M10" s="55"/>
    </row>
    <row r="11" spans="1:13" ht="54.75" customHeight="1" x14ac:dyDescent="0.3">
      <c r="A11" s="47" t="s">
        <v>2</v>
      </c>
      <c r="B11" s="47"/>
      <c r="C11" s="46" t="s">
        <v>7</v>
      </c>
      <c r="D11" s="47"/>
      <c r="E11" s="46" t="s">
        <v>3</v>
      </c>
      <c r="F11" s="47"/>
      <c r="G11" s="46" t="s">
        <v>4</v>
      </c>
      <c r="H11" s="46"/>
      <c r="I11" s="73" t="s">
        <v>5</v>
      </c>
      <c r="J11" s="73"/>
      <c r="K11" s="74" t="s">
        <v>6</v>
      </c>
      <c r="L11" s="75"/>
      <c r="M11" s="2" t="s">
        <v>9</v>
      </c>
    </row>
    <row r="12" spans="1:13" x14ac:dyDescent="0.3">
      <c r="A12" s="72" t="s">
        <v>8</v>
      </c>
      <c r="B12" s="72"/>
      <c r="C12" s="62">
        <v>0</v>
      </c>
      <c r="D12" s="72"/>
      <c r="E12" s="62">
        <v>15755.89</v>
      </c>
      <c r="F12" s="62"/>
      <c r="G12" s="62">
        <v>3136.41</v>
      </c>
      <c r="H12" s="62"/>
      <c r="I12" s="72">
        <v>11858.31</v>
      </c>
      <c r="J12" s="72"/>
      <c r="K12" s="62">
        <f>G12-I12</f>
        <v>-8721.9</v>
      </c>
      <c r="L12" s="72"/>
      <c r="M12" s="3">
        <f>C12+E12-G12</f>
        <v>12619.48</v>
      </c>
    </row>
    <row r="13" spans="1:13" x14ac:dyDescent="0.3">
      <c r="A13" s="77" t="s">
        <v>10</v>
      </c>
      <c r="B13" s="77"/>
      <c r="C13" s="78"/>
      <c r="D13" s="79"/>
      <c r="E13" s="76">
        <f>SUM(E12:E12)</f>
        <v>15755.89</v>
      </c>
      <c r="F13" s="77"/>
      <c r="G13" s="76">
        <f>SUM(G12:G12)</f>
        <v>3136.41</v>
      </c>
      <c r="H13" s="76"/>
      <c r="I13" s="76">
        <f>SUM(I12:I12)</f>
        <v>11858.31</v>
      </c>
      <c r="J13" s="76"/>
      <c r="K13" s="76">
        <f>K12</f>
        <v>-8721.9</v>
      </c>
      <c r="L13" s="77"/>
      <c r="M13" s="4">
        <f>M12</f>
        <v>12619.48</v>
      </c>
    </row>
    <row r="14" spans="1:13" x14ac:dyDescent="0.3">
      <c r="A14" s="82" t="s">
        <v>11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13" ht="46.5" customHeight="1" x14ac:dyDescent="0.3">
      <c r="A15" s="56" t="s">
        <v>12</v>
      </c>
      <c r="B15" s="57"/>
      <c r="C15" s="57"/>
      <c r="D15" s="58"/>
      <c r="E15" s="86" t="s">
        <v>7</v>
      </c>
      <c r="F15" s="87"/>
      <c r="G15" s="87"/>
      <c r="H15" s="88"/>
      <c r="I15" s="46" t="s">
        <v>3</v>
      </c>
      <c r="J15" s="47"/>
      <c r="K15" s="46" t="s">
        <v>4</v>
      </c>
      <c r="L15" s="46"/>
      <c r="M15" s="2" t="s">
        <v>9</v>
      </c>
    </row>
    <row r="16" spans="1:13" ht="17.25" customHeight="1" x14ac:dyDescent="0.3">
      <c r="A16" s="65" t="s">
        <v>13</v>
      </c>
      <c r="B16" s="66"/>
      <c r="C16" s="66"/>
      <c r="D16" s="67"/>
      <c r="E16" s="89">
        <v>0</v>
      </c>
      <c r="F16" s="90"/>
      <c r="G16" s="90"/>
      <c r="H16" s="91"/>
      <c r="I16" s="44">
        <v>458.98</v>
      </c>
      <c r="J16" s="45"/>
      <c r="K16" s="84">
        <v>91.36</v>
      </c>
      <c r="L16" s="85"/>
      <c r="M16" s="5">
        <f>I16-K16</f>
        <v>367.62</v>
      </c>
    </row>
    <row r="17" spans="1:13" x14ac:dyDescent="0.3">
      <c r="A17" s="51" t="s">
        <v>14</v>
      </c>
      <c r="B17" s="52"/>
      <c r="C17" s="52"/>
      <c r="D17" s="53"/>
      <c r="E17" s="54">
        <v>0</v>
      </c>
      <c r="F17" s="92"/>
      <c r="G17" s="92"/>
      <c r="H17" s="55"/>
      <c r="I17" s="51">
        <v>207.04</v>
      </c>
      <c r="J17" s="53"/>
      <c r="K17" s="51">
        <v>41.21</v>
      </c>
      <c r="L17" s="53"/>
      <c r="M17" s="5">
        <f t="shared" ref="M17:M18" si="0">I17-K17</f>
        <v>165.82999999999998</v>
      </c>
    </row>
    <row r="18" spans="1:13" x14ac:dyDescent="0.3">
      <c r="A18" s="51" t="s">
        <v>15</v>
      </c>
      <c r="B18" s="52"/>
      <c r="C18" s="52"/>
      <c r="D18" s="53"/>
      <c r="E18" s="54">
        <v>0</v>
      </c>
      <c r="F18" s="92"/>
      <c r="G18" s="92"/>
      <c r="H18" s="55"/>
      <c r="I18" s="51">
        <v>1453.52</v>
      </c>
      <c r="J18" s="53"/>
      <c r="K18" s="51">
        <v>289.33999999999997</v>
      </c>
      <c r="L18" s="53"/>
      <c r="M18" s="5">
        <f t="shared" si="0"/>
        <v>1164.18</v>
      </c>
    </row>
    <row r="19" spans="1:13" x14ac:dyDescent="0.3">
      <c r="A19" s="68"/>
      <c r="B19" s="69"/>
      <c r="C19" s="69"/>
      <c r="D19" s="64"/>
      <c r="E19" s="63"/>
      <c r="F19" s="93"/>
      <c r="G19" s="93"/>
      <c r="H19" s="94"/>
      <c r="I19" s="63">
        <f>SUM(I16:I18)</f>
        <v>2119.54</v>
      </c>
      <c r="J19" s="64"/>
      <c r="K19" s="68">
        <f>SUM(K16:K18)</f>
        <v>421.90999999999997</v>
      </c>
      <c r="L19" s="64"/>
      <c r="M19" s="4">
        <f>SUM(M16:M18)</f>
        <v>1697.63</v>
      </c>
    </row>
    <row r="20" spans="1:13" x14ac:dyDescent="0.3">
      <c r="A20" s="38" t="s">
        <v>57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36">
        <v>451.98</v>
      </c>
    </row>
    <row r="21" spans="1:13" x14ac:dyDescent="0.3">
      <c r="A21" s="83" t="s">
        <v>17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34">
        <v>2664.25</v>
      </c>
    </row>
    <row r="22" spans="1:13" x14ac:dyDescent="0.3">
      <c r="A22" s="41" t="s">
        <v>45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3"/>
      <c r="M22" s="34">
        <v>2533.44</v>
      </c>
    </row>
    <row r="23" spans="1:13" x14ac:dyDescent="0.3">
      <c r="A23" s="83" t="s">
        <v>18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34">
        <v>3568.2</v>
      </c>
    </row>
    <row r="24" spans="1:13" x14ac:dyDescent="0.3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ht="15.6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6">
        <f>M13+M19+M20+M21+M22+M23</f>
        <v>23534.98</v>
      </c>
    </row>
    <row r="26" spans="1:13" x14ac:dyDescent="0.3">
      <c r="A26" s="83" t="s">
        <v>21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33">
        <f>G13-I13</f>
        <v>-8721.9</v>
      </c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80"/>
      <c r="B29" s="80"/>
      <c r="C29" s="80"/>
      <c r="D29" s="80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80"/>
      <c r="B30" s="80"/>
      <c r="C30" s="80"/>
      <c r="D30" s="80"/>
      <c r="K30" s="81"/>
      <c r="L30" s="81"/>
      <c r="M30" s="81"/>
    </row>
  </sheetData>
  <mergeCells count="71">
    <mergeCell ref="A29:D29"/>
    <mergeCell ref="A30:D30"/>
    <mergeCell ref="K30:M30"/>
    <mergeCell ref="A14:M14"/>
    <mergeCell ref="K15:L15"/>
    <mergeCell ref="K17:L17"/>
    <mergeCell ref="K18:L18"/>
    <mergeCell ref="K19:L19"/>
    <mergeCell ref="A15:D15"/>
    <mergeCell ref="A25:L25"/>
    <mergeCell ref="A26:L26"/>
    <mergeCell ref="K16:L16"/>
    <mergeCell ref="A21:L21"/>
    <mergeCell ref="A23:L23"/>
    <mergeCell ref="I17:J17"/>
    <mergeCell ref="I18:J18"/>
    <mergeCell ref="K13:L13"/>
    <mergeCell ref="A13:B13"/>
    <mergeCell ref="C13:D13"/>
    <mergeCell ref="E13:F13"/>
    <mergeCell ref="G13:H13"/>
    <mergeCell ref="I13:J13"/>
    <mergeCell ref="A1:M1"/>
    <mergeCell ref="A2:D2"/>
    <mergeCell ref="E2:I2"/>
    <mergeCell ref="J2:M2"/>
    <mergeCell ref="A3:B3"/>
    <mergeCell ref="C3:M3"/>
    <mergeCell ref="A4:G4"/>
    <mergeCell ref="H4:M4"/>
    <mergeCell ref="L10:M10"/>
    <mergeCell ref="A10:K10"/>
    <mergeCell ref="A7:D7"/>
    <mergeCell ref="E7:F7"/>
    <mergeCell ref="G7:K7"/>
    <mergeCell ref="A5:G5"/>
    <mergeCell ref="H5:M5"/>
    <mergeCell ref="L6:M6"/>
    <mergeCell ref="L7:M7"/>
    <mergeCell ref="A8:M8"/>
    <mergeCell ref="A9:M9"/>
    <mergeCell ref="G12:H12"/>
    <mergeCell ref="K12:L12"/>
    <mergeCell ref="A12:B12"/>
    <mergeCell ref="C12:D12"/>
    <mergeCell ref="E12:F12"/>
    <mergeCell ref="I11:J11"/>
    <mergeCell ref="I12:J12"/>
    <mergeCell ref="K11:L11"/>
    <mergeCell ref="A6:D6"/>
    <mergeCell ref="E6:F6"/>
    <mergeCell ref="G6:K6"/>
    <mergeCell ref="A11:B11"/>
    <mergeCell ref="C11:D11"/>
    <mergeCell ref="E11:F11"/>
    <mergeCell ref="G11:H11"/>
    <mergeCell ref="A20:L20"/>
    <mergeCell ref="A22:L22"/>
    <mergeCell ref="I16:J16"/>
    <mergeCell ref="I15:J15"/>
    <mergeCell ref="A24:M24"/>
    <mergeCell ref="I19:J19"/>
    <mergeCell ref="A16:D16"/>
    <mergeCell ref="A17:D17"/>
    <mergeCell ref="A18:D18"/>
    <mergeCell ref="A19:D19"/>
    <mergeCell ref="E15:H15"/>
    <mergeCell ref="E16:H16"/>
    <mergeCell ref="E17:H17"/>
    <mergeCell ref="E18:H18"/>
    <mergeCell ref="E19:H19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22"/>
  <sheetViews>
    <sheetView topLeftCell="A5" zoomScaleNormal="100" workbookViewId="0">
      <selection activeCell="M24" sqref="M24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30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22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47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58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41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42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23</v>
      </c>
      <c r="I7" s="18">
        <f ca="1">TODAY()</f>
        <v>44649</v>
      </c>
    </row>
    <row r="8" spans="2:10" ht="12.75" customHeight="1" x14ac:dyDescent="0.3">
      <c r="B8" s="102" t="s">
        <v>24</v>
      </c>
      <c r="C8" s="95" t="s">
        <v>30</v>
      </c>
      <c r="D8" s="100" t="s">
        <v>25</v>
      </c>
      <c r="E8" s="97"/>
      <c r="F8" s="95" t="s">
        <v>26</v>
      </c>
      <c r="G8" s="95" t="s">
        <v>27</v>
      </c>
      <c r="H8" s="95" t="s">
        <v>28</v>
      </c>
      <c r="I8" s="97" t="s">
        <v>29</v>
      </c>
    </row>
    <row r="9" spans="2:10" ht="24" customHeight="1" x14ac:dyDescent="0.3">
      <c r="B9" s="103"/>
      <c r="C9" s="96"/>
      <c r="D9" s="101"/>
      <c r="E9" s="98"/>
      <c r="F9" s="104"/>
      <c r="G9" s="104"/>
      <c r="H9" s="96"/>
      <c r="I9" s="98"/>
    </row>
    <row r="10" spans="2:10" x14ac:dyDescent="0.3">
      <c r="B10" s="105" t="s">
        <v>33</v>
      </c>
      <c r="C10" s="106"/>
      <c r="D10" s="106"/>
      <c r="E10" s="106"/>
      <c r="F10" s="106"/>
      <c r="G10" s="106"/>
      <c r="H10" s="106"/>
      <c r="I10" s="107"/>
    </row>
    <row r="11" spans="2:10" ht="26.25" customHeight="1" x14ac:dyDescent="0.3">
      <c r="B11" s="19">
        <v>1</v>
      </c>
      <c r="C11" s="20"/>
      <c r="D11" s="114" t="s">
        <v>32</v>
      </c>
      <c r="E11" s="115"/>
      <c r="F11" s="24" t="s">
        <v>31</v>
      </c>
      <c r="G11" s="25" t="s">
        <v>59</v>
      </c>
      <c r="H11" s="37">
        <v>1485</v>
      </c>
      <c r="I11" s="26">
        <f>H11*2.7</f>
        <v>4009.5000000000005</v>
      </c>
    </row>
    <row r="12" spans="2:10" ht="26.4" x14ac:dyDescent="0.3">
      <c r="B12" s="19">
        <v>2</v>
      </c>
      <c r="C12" s="25"/>
      <c r="D12" s="114" t="s">
        <v>32</v>
      </c>
      <c r="E12" s="115"/>
      <c r="F12" s="24" t="s">
        <v>36</v>
      </c>
      <c r="G12" s="25" t="s">
        <v>35</v>
      </c>
      <c r="H12" s="25">
        <v>1</v>
      </c>
      <c r="I12" s="26">
        <v>733.01</v>
      </c>
    </row>
    <row r="13" spans="2:10" x14ac:dyDescent="0.3">
      <c r="B13" s="19">
        <v>3</v>
      </c>
      <c r="C13" s="25"/>
      <c r="D13" s="114" t="s">
        <v>32</v>
      </c>
      <c r="E13" s="115"/>
      <c r="F13" s="24" t="s">
        <v>60</v>
      </c>
      <c r="G13" s="25" t="s">
        <v>35</v>
      </c>
      <c r="H13" s="25">
        <v>1</v>
      </c>
      <c r="I13" s="26">
        <v>1000</v>
      </c>
    </row>
    <row r="14" spans="2:10" x14ac:dyDescent="0.3">
      <c r="B14" s="19">
        <v>4</v>
      </c>
      <c r="C14" s="25"/>
      <c r="D14" s="114" t="s">
        <v>61</v>
      </c>
      <c r="E14" s="115"/>
      <c r="F14" s="35" t="s">
        <v>62</v>
      </c>
      <c r="G14" s="25" t="s">
        <v>46</v>
      </c>
      <c r="H14" s="25">
        <v>1</v>
      </c>
      <c r="I14" s="26">
        <v>5970</v>
      </c>
    </row>
    <row r="15" spans="2:10" ht="30.75" customHeight="1" x14ac:dyDescent="0.3">
      <c r="B15" s="19">
        <v>5</v>
      </c>
      <c r="C15" s="20"/>
      <c r="D15" s="114" t="s">
        <v>32</v>
      </c>
      <c r="E15" s="115"/>
      <c r="F15" s="24" t="s">
        <v>38</v>
      </c>
      <c r="G15" s="25" t="s">
        <v>35</v>
      </c>
      <c r="H15" s="25">
        <v>1</v>
      </c>
      <c r="I15" s="26">
        <v>145.80000000000001</v>
      </c>
    </row>
    <row r="16" spans="2:10" x14ac:dyDescent="0.3">
      <c r="B16" s="108" t="s">
        <v>34</v>
      </c>
      <c r="C16" s="109"/>
      <c r="D16" s="109"/>
      <c r="E16" s="109"/>
      <c r="F16" s="109"/>
      <c r="G16" s="109"/>
      <c r="H16" s="110"/>
      <c r="I16" s="31">
        <f>SUM(I11:I15)</f>
        <v>11858.31</v>
      </c>
    </row>
    <row r="17" spans="2:9" ht="15.6" x14ac:dyDescent="0.3">
      <c r="B17" s="111" t="s">
        <v>37</v>
      </c>
      <c r="C17" s="112"/>
      <c r="D17" s="112"/>
      <c r="E17" s="112"/>
      <c r="F17" s="112"/>
      <c r="G17" s="112"/>
      <c r="H17" s="113"/>
      <c r="I17" s="32">
        <v>11858.31</v>
      </c>
    </row>
    <row r="18" spans="2:9" x14ac:dyDescent="0.3">
      <c r="B18" s="21"/>
      <c r="C18" s="21"/>
      <c r="D18" s="22"/>
      <c r="E18" s="22"/>
      <c r="F18" s="22"/>
      <c r="G18" s="22"/>
      <c r="H18" s="22"/>
      <c r="I18" s="23"/>
    </row>
    <row r="19" spans="2:9" x14ac:dyDescent="0.3">
      <c r="B19" s="14"/>
      <c r="C19" s="14"/>
      <c r="D19" s="14"/>
      <c r="E19" s="14"/>
      <c r="F19" s="14"/>
      <c r="G19" s="14"/>
      <c r="H19" s="14"/>
      <c r="I19" s="14"/>
    </row>
    <row r="20" spans="2:9" ht="29.25" customHeight="1" x14ac:dyDescent="0.3">
      <c r="B20" s="99"/>
      <c r="C20" s="99"/>
      <c r="D20" s="99"/>
      <c r="E20" s="99"/>
      <c r="F20" s="99"/>
      <c r="G20" s="99"/>
      <c r="H20" s="99"/>
      <c r="I20" s="99"/>
    </row>
    <row r="21" spans="2:9" ht="14.4" x14ac:dyDescent="0.3">
      <c r="B21" s="80"/>
      <c r="C21" s="80"/>
      <c r="D21" s="80"/>
      <c r="E21" s="80"/>
    </row>
    <row r="22" spans="2:9" ht="14.4" x14ac:dyDescent="0.3">
      <c r="B22" s="81"/>
      <c r="C22" s="81"/>
      <c r="D22" s="81"/>
      <c r="E22" s="81"/>
      <c r="G22" s="81"/>
      <c r="H22" s="81"/>
      <c r="I22" s="81"/>
    </row>
  </sheetData>
  <mergeCells count="19">
    <mergeCell ref="B21:E21"/>
    <mergeCell ref="D13:E13"/>
    <mergeCell ref="B22:E22"/>
    <mergeCell ref="G22:I22"/>
    <mergeCell ref="H8:H9"/>
    <mergeCell ref="I8:I9"/>
    <mergeCell ref="B20:I20"/>
    <mergeCell ref="D8:E9"/>
    <mergeCell ref="B8:B9"/>
    <mergeCell ref="C8:C9"/>
    <mergeCell ref="F8:F9"/>
    <mergeCell ref="G8:G9"/>
    <mergeCell ref="B10:I10"/>
    <mergeCell ref="B16:H16"/>
    <mergeCell ref="B17:H17"/>
    <mergeCell ref="D15:E15"/>
    <mergeCell ref="D12:E12"/>
    <mergeCell ref="D14:E14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Шаумяна д. 17</vt:lpstr>
      <vt:lpstr>СОДЕРЖАНИЕ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2022-03-29T14:17:59Z</cp:lastPrinted>
  <dcterms:created xsi:type="dcterms:W3CDTF">2015-06-05T18:19:34Z</dcterms:created>
  <dcterms:modified xsi:type="dcterms:W3CDTF">2022-03-29T19:08:50Z</dcterms:modified>
</cp:coreProperties>
</file>